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36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<sst xmlns="http://schemas.openxmlformats.org/spreadsheetml/2006/main" count="122" uniqueCount="58">
  <si>
    <t>Part déduc. 50%</t>
  </si>
  <si>
    <t>CATEGORIES</t>
  </si>
  <si>
    <t>REV - TOTAL</t>
  </si>
  <si>
    <t>Publicité</t>
  </si>
  <si>
    <t>Fourniture</t>
  </si>
  <si>
    <t>Téléphone</t>
  </si>
  <si>
    <t>Déplacements</t>
  </si>
  <si>
    <t>Droits</t>
  </si>
  <si>
    <t>Assurances</t>
  </si>
  <si>
    <t>Frais Banquaires</t>
  </si>
  <si>
    <t>Équipement</t>
  </si>
  <si>
    <t>Honoraires</t>
  </si>
  <si>
    <t>Congrès</t>
  </si>
  <si>
    <t>Ss-Total 1</t>
  </si>
  <si>
    <t>Loyer-services</t>
  </si>
  <si>
    <t>Représentations</t>
  </si>
  <si>
    <t>DEPENSES - 100%</t>
  </si>
  <si>
    <t>Entretien</t>
  </si>
  <si>
    <t>Remb. (manuel)</t>
  </si>
  <si>
    <t>Actifs à amortir</t>
  </si>
  <si>
    <t>Actifs acquis (net)</t>
  </si>
  <si>
    <t>Remb. (auto)</t>
  </si>
  <si>
    <t>Auto permis</t>
  </si>
  <si>
    <t>Loyer Gaz</t>
  </si>
  <si>
    <t>Loyer-Hydro</t>
  </si>
  <si>
    <t>Total Dépenses</t>
  </si>
  <si>
    <t>NET</t>
  </si>
  <si>
    <t>Total Loyer</t>
  </si>
  <si>
    <t>Total Auto</t>
  </si>
  <si>
    <t>Loyer-taxes</t>
  </si>
  <si>
    <t>TVH13%-NET</t>
  </si>
  <si>
    <t>tps+tvh Total</t>
  </si>
  <si>
    <t>LOYER</t>
  </si>
  <si>
    <t>Déductible 20%</t>
  </si>
  <si>
    <t>AUTO</t>
  </si>
  <si>
    <t>Auto-location</t>
  </si>
  <si>
    <t>NET-total</t>
  </si>
  <si>
    <t>Redevances</t>
  </si>
  <si>
    <t>DÉTAXÉ/EXONÉRÉ</t>
  </si>
  <si>
    <t>Déductible 45%</t>
  </si>
  <si>
    <t>Auto-essence</t>
  </si>
  <si>
    <t>Auto-entretien</t>
  </si>
  <si>
    <t>Auto-assurances</t>
  </si>
  <si>
    <t>Loyer/hypothèque (intérêts)</t>
  </si>
  <si>
    <t>Loyer - assurances</t>
  </si>
  <si>
    <t>Brut-Québec</t>
  </si>
  <si>
    <t>Brut-Livres/Rest of Canada</t>
  </si>
  <si>
    <t>Livre/ROC-net</t>
  </si>
  <si>
    <t>Livres/ROC-tps</t>
  </si>
  <si>
    <t>Quéébec-Net</t>
  </si>
  <si>
    <t>Québec-tps</t>
  </si>
  <si>
    <t>Québec-tvq</t>
  </si>
  <si>
    <t>Brut-TVH13%</t>
  </si>
  <si>
    <t>TVH13%</t>
  </si>
  <si>
    <t>TVH13%-BRUT</t>
  </si>
  <si>
    <t>ROCà5%-BRUT</t>
  </si>
  <si>
    <t>ROCà5%-net</t>
  </si>
  <si>
    <t>ROCà5%-tps</t>
  </si>
</sst>
</file>

<file path=xl/styles.xml><?xml version="1.0" encoding="utf-8"?>
<styleSheet xmlns="http://schemas.openxmlformats.org/spreadsheetml/2006/main">
  <numFmts count="4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&quot; $&quot;;\-#,##0&quot; $&quot;"/>
    <numFmt numFmtId="189" formatCode="#,##0&quot; $&quot;;[Red]\-#,##0&quot; $&quot;"/>
    <numFmt numFmtId="190" formatCode="#,##0.00&quot; $&quot;;\-#,##0.00&quot; $&quot;"/>
    <numFmt numFmtId="191" formatCode="#,##0.00&quot; $&quot;;[Red]\-#,##0.00&quot; $&quot;"/>
    <numFmt numFmtId="192" formatCode="_-* #,##0&quot; $&quot;_-;\-* #,##0&quot; $&quot;_-;_-* &quot;-&quot;&quot; $&quot;_-;_-@_-"/>
    <numFmt numFmtId="193" formatCode="_-* #,##0_ _$_-;\-* #,##0_ _$_-;_-* &quot;-&quot;_ _$_-;_-@_-"/>
    <numFmt numFmtId="194" formatCode="_-* #,##0.00&quot; $&quot;_-;\-* #,##0.00&quot; $&quot;_-;_-* &quot;-&quot;??&quot; $&quot;_-;_-@_-"/>
    <numFmt numFmtId="195" formatCode="_-* #,##0.00_ _$_-;\-* #,##0.00_ _$_-;_-* &quot;-&quot;??_ _$_-;_-@_-"/>
    <numFmt numFmtId="196" formatCode="#,##0.00&quot; $&quot;;[Red]#,##0.00&quot; $&quot;"/>
    <numFmt numFmtId="197" formatCode="#,##0.00;[Red]#,##0.0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196" fontId="4" fillId="0" borderId="0" xfId="0" applyNumberFormat="1" applyFont="1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150" zoomScaleNormal="150" workbookViewId="0" topLeftCell="A1">
      <selection activeCell="A57" sqref="A57"/>
    </sheetView>
  </sheetViews>
  <sheetFormatPr defaultColWidth="11.00390625" defaultRowHeight="12.75"/>
  <cols>
    <col min="1" max="1" width="14.625" style="0" customWidth="1"/>
    <col min="2" max="2" width="8.375" style="0" customWidth="1"/>
    <col min="3" max="3" width="8.125" style="0" customWidth="1"/>
    <col min="4" max="4" width="7.25390625" style="0" customWidth="1"/>
    <col min="5" max="5" width="7.375" style="0" customWidth="1"/>
    <col min="6" max="6" width="7.625" style="0" customWidth="1"/>
    <col min="7" max="8" width="12.625" style="0" customWidth="1"/>
    <col min="9" max="9" width="8.75390625" style="0" customWidth="1"/>
    <col min="10" max="11" width="12.625" style="0" customWidth="1"/>
    <col min="12" max="12" width="11.00390625" style="0" customWidth="1"/>
    <col min="13" max="13" width="9.875" style="0" customWidth="1"/>
    <col min="14" max="14" width="8.375" style="0" customWidth="1"/>
  </cols>
  <sheetData>
    <row r="1" spans="1:14" ht="12.75">
      <c r="A1" s="6" t="s">
        <v>1</v>
      </c>
      <c r="B1" s="9" t="s">
        <v>38</v>
      </c>
      <c r="C1" s="9" t="s">
        <v>45</v>
      </c>
      <c r="D1" s="9" t="s">
        <v>49</v>
      </c>
      <c r="E1" s="9" t="s">
        <v>50</v>
      </c>
      <c r="F1" s="9" t="s">
        <v>51</v>
      </c>
      <c r="G1" s="6" t="s">
        <v>54</v>
      </c>
      <c r="H1" s="6" t="s">
        <v>30</v>
      </c>
      <c r="I1" s="9" t="s">
        <v>53</v>
      </c>
      <c r="J1" s="6" t="s">
        <v>55</v>
      </c>
      <c r="K1" s="6" t="s">
        <v>56</v>
      </c>
      <c r="L1" s="6" t="s">
        <v>57</v>
      </c>
      <c r="M1" s="6" t="s">
        <v>31</v>
      </c>
      <c r="N1" s="9" t="s">
        <v>36</v>
      </c>
    </row>
    <row r="2" spans="1:14" ht="12.75">
      <c r="A2" t="s">
        <v>11</v>
      </c>
      <c r="B2" s="1">
        <v>0</v>
      </c>
      <c r="C2" s="1">
        <v>0</v>
      </c>
      <c r="D2" s="1">
        <f>C:C*100/114.975</f>
        <v>0</v>
      </c>
      <c r="E2" s="1">
        <f>D:D*5/100</f>
        <v>0</v>
      </c>
      <c r="F2" s="1">
        <f>D:D*9.975/100</f>
        <v>0</v>
      </c>
      <c r="G2" s="1">
        <v>0</v>
      </c>
      <c r="H2" s="1">
        <f>G:G*100/113</f>
        <v>0</v>
      </c>
      <c r="I2" s="1">
        <f>G:G-H:H</f>
        <v>0</v>
      </c>
      <c r="J2" s="1">
        <v>0</v>
      </c>
      <c r="K2" s="1">
        <f>J:J*100/105</f>
        <v>0</v>
      </c>
      <c r="L2" s="1">
        <f>J:J-K:K</f>
        <v>0</v>
      </c>
      <c r="M2" s="1">
        <f>E:E+I:I+L:L</f>
        <v>0</v>
      </c>
      <c r="N2" s="1">
        <f>B:B+D:D+H:H+K:K</f>
        <v>0</v>
      </c>
    </row>
    <row r="3" spans="1:14" ht="12.75">
      <c r="A3" t="s">
        <v>37</v>
      </c>
      <c r="B3" s="1">
        <v>0</v>
      </c>
      <c r="C3" s="1">
        <v>0</v>
      </c>
      <c r="D3" s="1">
        <f>C:C*100/114.975</f>
        <v>0</v>
      </c>
      <c r="E3" s="1">
        <f>D:D*5/100</f>
        <v>0</v>
      </c>
      <c r="F3" s="1">
        <f>D:D*9.975/100</f>
        <v>0</v>
      </c>
      <c r="G3" s="1">
        <v>0</v>
      </c>
      <c r="H3" s="1">
        <f>G:G*100/113</f>
        <v>0</v>
      </c>
      <c r="I3" s="1">
        <f>G:G-H:H</f>
        <v>0</v>
      </c>
      <c r="J3" s="1">
        <v>0</v>
      </c>
      <c r="K3" s="1">
        <f>J:J*100/105</f>
        <v>0</v>
      </c>
      <c r="L3" s="1">
        <f>J:J-K:K</f>
        <v>0</v>
      </c>
      <c r="M3" s="1">
        <f>E:E+I:I+L:L</f>
        <v>0</v>
      </c>
      <c r="N3" s="1">
        <f>B:B+D:D+H:H+K:K</f>
        <v>0</v>
      </c>
    </row>
    <row r="4" spans="1:14" ht="12.75">
      <c r="A4" t="s">
        <v>21</v>
      </c>
      <c r="B4" s="1">
        <v>0</v>
      </c>
      <c r="C4" s="1">
        <v>0</v>
      </c>
      <c r="D4" s="1">
        <f>C:C*100/114.975</f>
        <v>0</v>
      </c>
      <c r="E4" s="1">
        <f>D:D*5/100</f>
        <v>0</v>
      </c>
      <c r="F4" s="1">
        <f>D:D*9.975/100</f>
        <v>0</v>
      </c>
      <c r="G4" s="1">
        <v>0</v>
      </c>
      <c r="H4" s="1">
        <f>G:G*100/113</f>
        <v>0</v>
      </c>
      <c r="I4" s="1">
        <f>G:G-H:H</f>
        <v>0</v>
      </c>
      <c r="J4" s="1">
        <v>0</v>
      </c>
      <c r="K4" s="1">
        <f>J:J*100/107</f>
        <v>0</v>
      </c>
      <c r="L4" s="1">
        <f>J:J-K:K</f>
        <v>0</v>
      </c>
      <c r="M4" s="1">
        <f>E:E+I:I+L:L</f>
        <v>0</v>
      </c>
      <c r="N4" s="1">
        <f>B:B+D:D+H:H+K:K</f>
        <v>0</v>
      </c>
    </row>
    <row r="5" spans="1:14" ht="12.75">
      <c r="A5" s="2" t="s">
        <v>18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f>G:G*100/113</f>
        <v>0</v>
      </c>
      <c r="I5" s="3">
        <f>G:G-H:H</f>
        <v>0</v>
      </c>
      <c r="J5" s="3"/>
      <c r="K5" s="3">
        <v>0</v>
      </c>
      <c r="L5" s="3">
        <f>J:J-K:K</f>
        <v>0</v>
      </c>
      <c r="M5" s="3">
        <f>E:E+I:I+L:L</f>
        <v>0</v>
      </c>
      <c r="N5" s="3">
        <f>B:B+D:D+H:H+K:K</f>
        <v>0</v>
      </c>
    </row>
    <row r="6" spans="1:14" s="7" customFormat="1" ht="12.75">
      <c r="A6" s="4" t="s">
        <v>2</v>
      </c>
      <c r="B6" s="5">
        <f aca="true" t="shared" si="0" ref="B6:N6">SUM(B2:B5)</f>
        <v>0</v>
      </c>
      <c r="C6" s="5">
        <f t="shared" si="0"/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</row>
    <row r="7" spans="1:14" s="7" customFormat="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6" t="s">
        <v>1</v>
      </c>
      <c r="B8" s="9" t="s">
        <v>38</v>
      </c>
      <c r="C8" s="9" t="s">
        <v>45</v>
      </c>
      <c r="D8" s="9" t="s">
        <v>49</v>
      </c>
      <c r="E8" s="9" t="s">
        <v>50</v>
      </c>
      <c r="F8" s="9" t="s">
        <v>51</v>
      </c>
      <c r="G8" s="6" t="s">
        <v>52</v>
      </c>
      <c r="H8" s="6" t="s">
        <v>30</v>
      </c>
      <c r="I8" s="9" t="s">
        <v>53</v>
      </c>
      <c r="J8" s="6" t="s">
        <v>46</v>
      </c>
      <c r="K8" s="6" t="s">
        <v>47</v>
      </c>
      <c r="L8" s="6" t="s">
        <v>48</v>
      </c>
      <c r="M8" s="6" t="s">
        <v>31</v>
      </c>
      <c r="N8" s="9" t="s">
        <v>36</v>
      </c>
    </row>
    <row r="9" ht="12.75">
      <c r="A9" s="2" t="s">
        <v>16</v>
      </c>
    </row>
    <row r="10" spans="1:14" ht="12.75">
      <c r="A10" t="s">
        <v>3</v>
      </c>
      <c r="B10" s="1">
        <v>0</v>
      </c>
      <c r="C10" s="1">
        <v>0</v>
      </c>
      <c r="D10" s="1">
        <f aca="true" t="shared" si="1" ref="D10:D21">C$1:C$65536*100/114.975</f>
        <v>0</v>
      </c>
      <c r="E10" s="1">
        <f aca="true" t="shared" si="2" ref="E10:E21">D$1:D$65536*5/100</f>
        <v>0</v>
      </c>
      <c r="F10" s="1">
        <f aca="true" t="shared" si="3" ref="F10:F21">D$1:D$65536*9.975/100</f>
        <v>0</v>
      </c>
      <c r="G10" s="1">
        <v>0</v>
      </c>
      <c r="H10" s="1">
        <f aca="true" t="shared" si="4" ref="H10:H21">G$1:G$65536*100/113</f>
        <v>0</v>
      </c>
      <c r="I10" s="1">
        <f aca="true" t="shared" si="5" ref="I10:I21">G$1:G$65536-H$1:H$65536</f>
        <v>0</v>
      </c>
      <c r="J10" s="1">
        <v>0</v>
      </c>
      <c r="K10" s="1">
        <f aca="true" t="shared" si="6" ref="K10:K21">J$1:J$65536*100/105</f>
        <v>0</v>
      </c>
      <c r="L10" s="1">
        <f aca="true" t="shared" si="7" ref="L10:L21">J$1:J$65536-K$1:K$65536</f>
        <v>0</v>
      </c>
      <c r="M10" s="1">
        <f aca="true" t="shared" si="8" ref="M10:M21">E$1:E$65536+I$1:I$65536+L$1:L$65536</f>
        <v>0</v>
      </c>
      <c r="N10" s="1">
        <f aca="true" t="shared" si="9" ref="N10:N21">B$1:B$65536+D$1:D$65536+H$1:H$65536+K$1:K$65536</f>
        <v>0</v>
      </c>
    </row>
    <row r="11" spans="1:14" ht="12.75">
      <c r="A11" t="s">
        <v>4</v>
      </c>
      <c r="B11" s="1">
        <v>0</v>
      </c>
      <c r="C11" s="1">
        <v>0</v>
      </c>
      <c r="D11" s="1">
        <f t="shared" si="1"/>
        <v>0</v>
      </c>
      <c r="E11" s="1">
        <f t="shared" si="2"/>
        <v>0</v>
      </c>
      <c r="F11" s="1">
        <f t="shared" si="3"/>
        <v>0</v>
      </c>
      <c r="G11" s="1">
        <v>0</v>
      </c>
      <c r="H11" s="1">
        <f t="shared" si="4"/>
        <v>0</v>
      </c>
      <c r="I11" s="1">
        <f t="shared" si="5"/>
        <v>0</v>
      </c>
      <c r="J11" s="1">
        <v>0</v>
      </c>
      <c r="K11" s="1">
        <f t="shared" si="6"/>
        <v>0</v>
      </c>
      <c r="L11" s="1">
        <f t="shared" si="7"/>
        <v>0</v>
      </c>
      <c r="M11" s="1">
        <f t="shared" si="8"/>
        <v>0</v>
      </c>
      <c r="N11" s="1">
        <f t="shared" si="9"/>
        <v>0</v>
      </c>
    </row>
    <row r="12" spans="1:14" ht="12.75">
      <c r="A12" t="s">
        <v>5</v>
      </c>
      <c r="B12" s="1">
        <v>0</v>
      </c>
      <c r="C12" s="1">
        <v>0</v>
      </c>
      <c r="D12" s="1">
        <f t="shared" si="1"/>
        <v>0</v>
      </c>
      <c r="E12" s="1">
        <f t="shared" si="2"/>
        <v>0</v>
      </c>
      <c r="F12" s="1">
        <f t="shared" si="3"/>
        <v>0</v>
      </c>
      <c r="G12" s="1">
        <v>0</v>
      </c>
      <c r="H12" s="1">
        <f t="shared" si="4"/>
        <v>0</v>
      </c>
      <c r="I12" s="1">
        <f t="shared" si="5"/>
        <v>0</v>
      </c>
      <c r="J12" s="1">
        <v>0</v>
      </c>
      <c r="K12" s="1">
        <f t="shared" si="6"/>
        <v>0</v>
      </c>
      <c r="L12" s="1">
        <f t="shared" si="7"/>
        <v>0</v>
      </c>
      <c r="M12" s="1">
        <f t="shared" si="8"/>
        <v>0</v>
      </c>
      <c r="N12" s="1">
        <f t="shared" si="9"/>
        <v>0</v>
      </c>
    </row>
    <row r="13" spans="1:14" ht="12.75">
      <c r="A13" t="s">
        <v>6</v>
      </c>
      <c r="B13" s="1">
        <v>0</v>
      </c>
      <c r="C13" s="1">
        <v>0</v>
      </c>
      <c r="D13" s="1">
        <f t="shared" si="1"/>
        <v>0</v>
      </c>
      <c r="E13" s="1">
        <f t="shared" si="2"/>
        <v>0</v>
      </c>
      <c r="F13" s="1">
        <f t="shared" si="3"/>
        <v>0</v>
      </c>
      <c r="G13" s="1">
        <v>0</v>
      </c>
      <c r="H13" s="1">
        <f t="shared" si="4"/>
        <v>0</v>
      </c>
      <c r="I13" s="1">
        <f t="shared" si="5"/>
        <v>0</v>
      </c>
      <c r="J13" s="1">
        <v>0</v>
      </c>
      <c r="K13" s="1">
        <f t="shared" si="6"/>
        <v>0</v>
      </c>
      <c r="L13" s="1">
        <f t="shared" si="7"/>
        <v>0</v>
      </c>
      <c r="M13" s="1">
        <f t="shared" si="8"/>
        <v>0</v>
      </c>
      <c r="N13" s="1">
        <f t="shared" si="9"/>
        <v>0</v>
      </c>
    </row>
    <row r="14" spans="1:14" ht="12.75">
      <c r="A14" t="s">
        <v>7</v>
      </c>
      <c r="B14" s="1">
        <v>0</v>
      </c>
      <c r="C14" s="1">
        <v>0</v>
      </c>
      <c r="D14" s="1">
        <f t="shared" si="1"/>
        <v>0</v>
      </c>
      <c r="E14" s="1">
        <f t="shared" si="2"/>
        <v>0</v>
      </c>
      <c r="F14" s="1">
        <f t="shared" si="3"/>
        <v>0</v>
      </c>
      <c r="G14" s="1">
        <v>0</v>
      </c>
      <c r="H14" s="1">
        <f t="shared" si="4"/>
        <v>0</v>
      </c>
      <c r="I14" s="1">
        <f t="shared" si="5"/>
        <v>0</v>
      </c>
      <c r="J14" s="1">
        <v>0</v>
      </c>
      <c r="K14" s="1">
        <f t="shared" si="6"/>
        <v>0</v>
      </c>
      <c r="L14" s="1">
        <f t="shared" si="7"/>
        <v>0</v>
      </c>
      <c r="M14" s="1">
        <f t="shared" si="8"/>
        <v>0</v>
      </c>
      <c r="N14" s="1">
        <f t="shared" si="9"/>
        <v>0</v>
      </c>
    </row>
    <row r="15" spans="1:14" ht="12.75">
      <c r="A15" t="s">
        <v>8</v>
      </c>
      <c r="B15" s="1">
        <v>0</v>
      </c>
      <c r="C15" s="1">
        <v>0</v>
      </c>
      <c r="D15" s="1">
        <f t="shared" si="1"/>
        <v>0</v>
      </c>
      <c r="E15" s="1">
        <f t="shared" si="2"/>
        <v>0</v>
      </c>
      <c r="F15" s="1">
        <f t="shared" si="3"/>
        <v>0</v>
      </c>
      <c r="G15" s="1">
        <v>0</v>
      </c>
      <c r="H15" s="1">
        <f t="shared" si="4"/>
        <v>0</v>
      </c>
      <c r="I15" s="1">
        <f t="shared" si="5"/>
        <v>0</v>
      </c>
      <c r="J15" s="1">
        <v>0</v>
      </c>
      <c r="K15" s="1">
        <f t="shared" si="6"/>
        <v>0</v>
      </c>
      <c r="L15" s="1">
        <f t="shared" si="7"/>
        <v>0</v>
      </c>
      <c r="M15" s="1">
        <f t="shared" si="8"/>
        <v>0</v>
      </c>
      <c r="N15" s="1">
        <f t="shared" si="9"/>
        <v>0</v>
      </c>
    </row>
    <row r="16" spans="1:14" ht="12.75">
      <c r="A16" t="s">
        <v>9</v>
      </c>
      <c r="B16" s="1">
        <v>0</v>
      </c>
      <c r="C16" s="1">
        <v>0</v>
      </c>
      <c r="D16" s="1">
        <f t="shared" si="1"/>
        <v>0</v>
      </c>
      <c r="E16" s="1">
        <f t="shared" si="2"/>
        <v>0</v>
      </c>
      <c r="F16" s="1">
        <f t="shared" si="3"/>
        <v>0</v>
      </c>
      <c r="G16" s="1">
        <v>0</v>
      </c>
      <c r="H16" s="1">
        <f t="shared" si="4"/>
        <v>0</v>
      </c>
      <c r="I16" s="1">
        <f t="shared" si="5"/>
        <v>0</v>
      </c>
      <c r="J16" s="1">
        <v>0</v>
      </c>
      <c r="K16" s="1">
        <f t="shared" si="6"/>
        <v>0</v>
      </c>
      <c r="L16" s="1">
        <f t="shared" si="7"/>
        <v>0</v>
      </c>
      <c r="M16" s="1">
        <f t="shared" si="8"/>
        <v>0</v>
      </c>
      <c r="N16" s="1">
        <f t="shared" si="9"/>
        <v>0</v>
      </c>
    </row>
    <row r="17" spans="1:14" ht="12.75">
      <c r="A17" t="s">
        <v>17</v>
      </c>
      <c r="B17" s="1">
        <v>0</v>
      </c>
      <c r="C17" s="1">
        <v>0</v>
      </c>
      <c r="D17" s="1">
        <f t="shared" si="1"/>
        <v>0</v>
      </c>
      <c r="E17" s="1">
        <f t="shared" si="2"/>
        <v>0</v>
      </c>
      <c r="F17" s="1">
        <f t="shared" si="3"/>
        <v>0</v>
      </c>
      <c r="G17" s="1">
        <v>0</v>
      </c>
      <c r="H17" s="1">
        <f t="shared" si="4"/>
        <v>0</v>
      </c>
      <c r="I17" s="1">
        <f t="shared" si="5"/>
        <v>0</v>
      </c>
      <c r="J17" s="1">
        <v>0</v>
      </c>
      <c r="K17" s="1">
        <f t="shared" si="6"/>
        <v>0</v>
      </c>
      <c r="L17" s="1">
        <f t="shared" si="7"/>
        <v>0</v>
      </c>
      <c r="M17" s="1">
        <f t="shared" si="8"/>
        <v>0</v>
      </c>
      <c r="N17" s="1">
        <f t="shared" si="9"/>
        <v>0</v>
      </c>
    </row>
    <row r="18" spans="1:14" ht="12.75">
      <c r="A18" t="s">
        <v>10</v>
      </c>
      <c r="B18" s="1">
        <v>0</v>
      </c>
      <c r="C18" s="1">
        <v>0</v>
      </c>
      <c r="D18" s="1">
        <f t="shared" si="1"/>
        <v>0</v>
      </c>
      <c r="E18" s="1">
        <f t="shared" si="2"/>
        <v>0</v>
      </c>
      <c r="F18" s="1">
        <f t="shared" si="3"/>
        <v>0</v>
      </c>
      <c r="G18" s="1">
        <v>0</v>
      </c>
      <c r="H18" s="1">
        <f t="shared" si="4"/>
        <v>0</v>
      </c>
      <c r="I18" s="1">
        <f t="shared" si="5"/>
        <v>0</v>
      </c>
      <c r="J18" s="1">
        <v>0</v>
      </c>
      <c r="K18" s="1">
        <f t="shared" si="6"/>
        <v>0</v>
      </c>
      <c r="L18" s="1">
        <f t="shared" si="7"/>
        <v>0</v>
      </c>
      <c r="M18" s="1">
        <f t="shared" si="8"/>
        <v>0</v>
      </c>
      <c r="N18" s="1">
        <f t="shared" si="9"/>
        <v>0</v>
      </c>
    </row>
    <row r="19" spans="1:14" ht="12.75">
      <c r="A19" t="s">
        <v>11</v>
      </c>
      <c r="B19" s="1">
        <v>0</v>
      </c>
      <c r="C19" s="1">
        <v>0</v>
      </c>
      <c r="D19" s="1">
        <f t="shared" si="1"/>
        <v>0</v>
      </c>
      <c r="E19" s="1">
        <f t="shared" si="2"/>
        <v>0</v>
      </c>
      <c r="F19" s="1">
        <f t="shared" si="3"/>
        <v>0</v>
      </c>
      <c r="G19" s="1">
        <v>0</v>
      </c>
      <c r="H19" s="1">
        <f t="shared" si="4"/>
        <v>0</v>
      </c>
      <c r="I19" s="1">
        <f t="shared" si="5"/>
        <v>0</v>
      </c>
      <c r="J19" s="1">
        <v>0</v>
      </c>
      <c r="K19" s="1">
        <f t="shared" si="6"/>
        <v>0</v>
      </c>
      <c r="L19" s="1">
        <f t="shared" si="7"/>
        <v>0</v>
      </c>
      <c r="M19" s="1">
        <f t="shared" si="8"/>
        <v>0</v>
      </c>
      <c r="N19" s="1">
        <f t="shared" si="9"/>
        <v>0</v>
      </c>
    </row>
    <row r="20" spans="1:14" ht="12.75">
      <c r="A20" t="s">
        <v>12</v>
      </c>
      <c r="B20" s="1">
        <v>0</v>
      </c>
      <c r="C20" s="1">
        <v>0</v>
      </c>
      <c r="D20" s="1">
        <f t="shared" si="1"/>
        <v>0</v>
      </c>
      <c r="E20" s="1">
        <f t="shared" si="2"/>
        <v>0</v>
      </c>
      <c r="F20" s="1">
        <f t="shared" si="3"/>
        <v>0</v>
      </c>
      <c r="G20" s="1">
        <v>0</v>
      </c>
      <c r="H20" s="1">
        <f t="shared" si="4"/>
        <v>0</v>
      </c>
      <c r="I20" s="1">
        <f t="shared" si="5"/>
        <v>0</v>
      </c>
      <c r="J20" s="1">
        <v>0</v>
      </c>
      <c r="K20" s="1">
        <f t="shared" si="6"/>
        <v>0</v>
      </c>
      <c r="L20" s="1">
        <f t="shared" si="7"/>
        <v>0</v>
      </c>
      <c r="M20" s="1">
        <f t="shared" si="8"/>
        <v>0</v>
      </c>
      <c r="N20" s="1">
        <f t="shared" si="9"/>
        <v>0</v>
      </c>
    </row>
    <row r="21" spans="1:14" ht="12.75">
      <c r="A21" s="2" t="s">
        <v>19</v>
      </c>
      <c r="B21" s="3">
        <v>0</v>
      </c>
      <c r="C21" s="3">
        <v>0</v>
      </c>
      <c r="D21" s="3">
        <f t="shared" si="1"/>
        <v>0</v>
      </c>
      <c r="E21" s="3">
        <f t="shared" si="2"/>
        <v>0</v>
      </c>
      <c r="F21" s="3">
        <f t="shared" si="3"/>
        <v>0</v>
      </c>
      <c r="G21" s="3">
        <v>0</v>
      </c>
      <c r="H21" s="3">
        <f t="shared" si="4"/>
        <v>0</v>
      </c>
      <c r="I21" s="3">
        <f t="shared" si="5"/>
        <v>0</v>
      </c>
      <c r="J21" s="3">
        <v>0</v>
      </c>
      <c r="K21" s="3">
        <f t="shared" si="6"/>
        <v>0</v>
      </c>
      <c r="L21" s="3">
        <f t="shared" si="7"/>
        <v>0</v>
      </c>
      <c r="M21" s="3">
        <f t="shared" si="8"/>
        <v>0</v>
      </c>
      <c r="N21" s="3">
        <f t="shared" si="9"/>
        <v>0</v>
      </c>
    </row>
    <row r="22" spans="1:14" s="7" customFormat="1" ht="12.75">
      <c r="A22" s="4" t="s">
        <v>13</v>
      </c>
      <c r="B22" s="5">
        <f>SUM(B10:B21)</f>
        <v>0</v>
      </c>
      <c r="C22" s="5">
        <f>SUM(C10:C21)</f>
        <v>0</v>
      </c>
      <c r="D22" s="5">
        <f>SUM(D10:D20)</f>
        <v>0</v>
      </c>
      <c r="E22" s="5">
        <f>SUM(E10:E21)</f>
        <v>0</v>
      </c>
      <c r="F22" s="5">
        <f>SUM(F10:F21)</f>
        <v>0</v>
      </c>
      <c r="G22" s="5">
        <f>SUM(G10:G21)</f>
        <v>0</v>
      </c>
      <c r="H22" s="5">
        <f>SUM(H10:H20)</f>
        <v>0</v>
      </c>
      <c r="I22" s="5">
        <f>SUM(I10:I21)</f>
        <v>0</v>
      </c>
      <c r="J22" s="5">
        <f>SUM(J10:J21)</f>
        <v>0</v>
      </c>
      <c r="K22" s="5">
        <f>SUM(K10:K20)</f>
        <v>0</v>
      </c>
      <c r="L22" s="5">
        <f>SUM(L10:L21)</f>
        <v>0</v>
      </c>
      <c r="M22" s="5">
        <f>SUM(M10:M21)</f>
        <v>0</v>
      </c>
      <c r="N22" s="5">
        <f>SUM(N10:N20)</f>
        <v>0</v>
      </c>
    </row>
    <row r="23" spans="1:14" s="7" customFormat="1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6" t="s">
        <v>32</v>
      </c>
      <c r="B24" s="9" t="s">
        <v>38</v>
      </c>
      <c r="C24" s="9" t="s">
        <v>45</v>
      </c>
      <c r="D24" s="9" t="s">
        <v>49</v>
      </c>
      <c r="E24" s="9" t="s">
        <v>50</v>
      </c>
      <c r="F24" s="9" t="s">
        <v>51</v>
      </c>
      <c r="G24" s="6" t="s">
        <v>52</v>
      </c>
      <c r="H24" s="6" t="s">
        <v>30</v>
      </c>
      <c r="I24" s="9" t="s">
        <v>53</v>
      </c>
      <c r="J24" s="6" t="s">
        <v>46</v>
      </c>
      <c r="K24" s="6" t="s">
        <v>47</v>
      </c>
      <c r="L24" s="6" t="s">
        <v>48</v>
      </c>
      <c r="M24" s="6" t="s">
        <v>31</v>
      </c>
      <c r="N24" s="9" t="s">
        <v>36</v>
      </c>
    </row>
    <row r="25" spans="1:14" ht="12.75">
      <c r="A25" t="s">
        <v>43</v>
      </c>
      <c r="B25" s="1">
        <v>0</v>
      </c>
      <c r="C25" s="1">
        <v>0</v>
      </c>
      <c r="D25" s="1">
        <f>C:C</f>
        <v>0</v>
      </c>
      <c r="E25" s="1">
        <v>0</v>
      </c>
      <c r="F25" s="1">
        <f>0</f>
        <v>0</v>
      </c>
      <c r="G25" s="1">
        <v>0</v>
      </c>
      <c r="H25" s="1"/>
      <c r="I25" s="1">
        <f>G:G-H:H</f>
        <v>0</v>
      </c>
      <c r="J25" s="1">
        <v>0</v>
      </c>
      <c r="K25" s="1">
        <f>J:J</f>
        <v>0</v>
      </c>
      <c r="L25" s="1">
        <v>0</v>
      </c>
      <c r="M25" s="1">
        <f>E:E+I:I+L:L</f>
        <v>0</v>
      </c>
      <c r="N25" s="1">
        <f>B:B+D:D+H:H+K:K</f>
        <v>0</v>
      </c>
    </row>
    <row r="26" spans="1:14" ht="12.75">
      <c r="A26" t="s">
        <v>24</v>
      </c>
      <c r="B26" s="1">
        <v>0</v>
      </c>
      <c r="C26" s="1">
        <v>0</v>
      </c>
      <c r="D26" s="1">
        <f>C:C*100/114.975</f>
        <v>0</v>
      </c>
      <c r="E26" s="1">
        <f>D:D*5/100</f>
        <v>0</v>
      </c>
      <c r="F26" s="1">
        <f>D:D*9.975/100</f>
        <v>0</v>
      </c>
      <c r="G26" s="1">
        <v>0</v>
      </c>
      <c r="H26" s="1">
        <f>G:G*100/113</f>
        <v>0</v>
      </c>
      <c r="I26" s="1">
        <f>G:G-H:H</f>
        <v>0</v>
      </c>
      <c r="J26" s="1">
        <v>0</v>
      </c>
      <c r="K26" s="1">
        <f>J:J*100/105</f>
        <v>0</v>
      </c>
      <c r="L26" s="1">
        <f>K:K*6/100</f>
        <v>0</v>
      </c>
      <c r="M26" s="1">
        <f>E:E+I:I+L:L</f>
        <v>0</v>
      </c>
      <c r="N26" s="1">
        <f>B:B+D:D+H:H+K:K</f>
        <v>0</v>
      </c>
    </row>
    <row r="27" spans="1:14" ht="12.75">
      <c r="A27" t="s">
        <v>23</v>
      </c>
      <c r="B27" s="1">
        <v>0</v>
      </c>
      <c r="C27" s="1">
        <v>0</v>
      </c>
      <c r="D27" s="1">
        <f>C:C*100/114.975</f>
        <v>0</v>
      </c>
      <c r="E27" s="1">
        <f>D:D*5/100</f>
        <v>0</v>
      </c>
      <c r="F27" s="1">
        <f>D:D*9.975/100</f>
        <v>0</v>
      </c>
      <c r="G27" s="1">
        <v>0</v>
      </c>
      <c r="H27" s="1">
        <f>G:G*100/113</f>
        <v>0</v>
      </c>
      <c r="I27" s="1">
        <f>G:G-H:H</f>
        <v>0</v>
      </c>
      <c r="J27" s="1"/>
      <c r="K27" s="1"/>
      <c r="L27" s="1"/>
      <c r="M27" s="1"/>
      <c r="N27" s="1"/>
    </row>
    <row r="28" spans="1:14" ht="12.75">
      <c r="A28" t="s">
        <v>14</v>
      </c>
      <c r="B28" s="1">
        <v>0</v>
      </c>
      <c r="C28" s="1">
        <v>0</v>
      </c>
      <c r="D28" s="1">
        <f>C:C*100/114.975</f>
        <v>0</v>
      </c>
      <c r="E28" s="1">
        <f>D:D*5/100</f>
        <v>0</v>
      </c>
      <c r="F28" s="1">
        <f>D:D*9.975/100</f>
        <v>0</v>
      </c>
      <c r="G28" s="1">
        <v>0</v>
      </c>
      <c r="H28" s="1">
        <f>G:G*100/113</f>
        <v>0</v>
      </c>
      <c r="I28" s="1">
        <f>G:G-H:H</f>
        <v>0</v>
      </c>
      <c r="J28" s="1">
        <v>0</v>
      </c>
      <c r="K28" s="1">
        <f>J:J*100/105</f>
        <v>0</v>
      </c>
      <c r="L28" s="1">
        <f>K:K*6/100</f>
        <v>0</v>
      </c>
      <c r="M28" s="1">
        <f>E:E+I:I+L:L</f>
        <v>0</v>
      </c>
      <c r="N28" s="1">
        <f>B:B+D:D+H:H+K:K</f>
        <v>0</v>
      </c>
    </row>
    <row r="29" spans="1:14" ht="12.75">
      <c r="A29" t="s">
        <v>29</v>
      </c>
      <c r="B29" s="1">
        <v>0</v>
      </c>
      <c r="C29" s="1">
        <v>0</v>
      </c>
      <c r="D29" s="1"/>
      <c r="E29" s="1"/>
      <c r="F29" s="1"/>
      <c r="G29" s="1">
        <v>0</v>
      </c>
      <c r="H29" s="1"/>
      <c r="I29" s="1"/>
      <c r="J29" s="1"/>
      <c r="K29" s="1"/>
      <c r="L29" s="1"/>
      <c r="M29" s="1"/>
      <c r="N29" s="1"/>
    </row>
    <row r="30" spans="1:14" ht="12.75">
      <c r="A30" s="2" t="s">
        <v>44</v>
      </c>
      <c r="B30" s="3">
        <v>0</v>
      </c>
      <c r="C30" s="3">
        <v>0</v>
      </c>
      <c r="D30" s="3">
        <f>C:C</f>
        <v>0</v>
      </c>
      <c r="E30" s="3">
        <v>0</v>
      </c>
      <c r="F30" s="3">
        <f>0</f>
        <v>0</v>
      </c>
      <c r="G30" s="3">
        <v>0</v>
      </c>
      <c r="H30" s="3"/>
      <c r="I30" s="3"/>
      <c r="J30" s="3">
        <v>0</v>
      </c>
      <c r="K30" s="3">
        <f>J:J</f>
        <v>0</v>
      </c>
      <c r="L30" s="3">
        <v>0</v>
      </c>
      <c r="M30" s="3">
        <f>E:E+I:I+L:L</f>
        <v>0</v>
      </c>
      <c r="N30" s="3">
        <f>B:B+D:D+H:H+K:K</f>
        <v>0</v>
      </c>
    </row>
    <row r="31" spans="1:14" s="2" customFormat="1" ht="12.75">
      <c r="A31" s="2" t="s">
        <v>27</v>
      </c>
      <c r="B31" s="3">
        <f aca="true" t="shared" si="10" ref="B31:N31">SUM(B25:B30)</f>
        <v>0</v>
      </c>
      <c r="C31" s="3">
        <f t="shared" si="10"/>
        <v>0</v>
      </c>
      <c r="D31" s="3">
        <f t="shared" si="10"/>
        <v>0</v>
      </c>
      <c r="E31" s="3">
        <f t="shared" si="10"/>
        <v>0</v>
      </c>
      <c r="F31" s="3">
        <f t="shared" si="10"/>
        <v>0</v>
      </c>
      <c r="G31" s="3">
        <f aca="true" t="shared" si="11" ref="G31:L31">SUM(G25:G30)</f>
        <v>0</v>
      </c>
      <c r="H31" s="3">
        <f t="shared" si="11"/>
        <v>0</v>
      </c>
      <c r="I31" s="3">
        <f t="shared" si="11"/>
        <v>0</v>
      </c>
      <c r="J31" s="3">
        <f t="shared" si="11"/>
        <v>0</v>
      </c>
      <c r="K31" s="3">
        <f t="shared" si="11"/>
        <v>0</v>
      </c>
      <c r="L31" s="3">
        <f t="shared" si="11"/>
        <v>0</v>
      </c>
      <c r="M31" s="3">
        <f t="shared" si="10"/>
        <v>0</v>
      </c>
      <c r="N31" s="3">
        <f t="shared" si="10"/>
        <v>0</v>
      </c>
    </row>
    <row r="32" spans="1:14" ht="12.75">
      <c r="A32" s="4" t="s">
        <v>33</v>
      </c>
      <c r="B32" s="5">
        <f aca="true" t="shared" si="12" ref="B32:N32">B31/5</f>
        <v>0</v>
      </c>
      <c r="C32" s="5">
        <f t="shared" si="12"/>
        <v>0</v>
      </c>
      <c r="D32" s="5">
        <f t="shared" si="12"/>
        <v>0</v>
      </c>
      <c r="E32" s="5">
        <f t="shared" si="12"/>
        <v>0</v>
      </c>
      <c r="F32" s="5">
        <f t="shared" si="12"/>
        <v>0</v>
      </c>
      <c r="G32" s="5">
        <f t="shared" si="12"/>
        <v>0</v>
      </c>
      <c r="H32" s="5">
        <f t="shared" si="12"/>
        <v>0</v>
      </c>
      <c r="I32" s="5">
        <f t="shared" si="12"/>
        <v>0</v>
      </c>
      <c r="J32" s="5">
        <f t="shared" si="12"/>
        <v>0</v>
      </c>
      <c r="K32" s="5">
        <f t="shared" si="12"/>
        <v>0</v>
      </c>
      <c r="L32" s="5">
        <f t="shared" si="12"/>
        <v>0</v>
      </c>
      <c r="M32" s="5">
        <f t="shared" si="12"/>
        <v>0</v>
      </c>
      <c r="N32" s="5">
        <f t="shared" si="12"/>
        <v>0</v>
      </c>
    </row>
    <row r="33" spans="1:14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6" t="s">
        <v>34</v>
      </c>
      <c r="B34" s="9" t="s">
        <v>38</v>
      </c>
      <c r="C34" s="9" t="s">
        <v>45</v>
      </c>
      <c r="D34" s="9" t="s">
        <v>49</v>
      </c>
      <c r="E34" s="9" t="s">
        <v>50</v>
      </c>
      <c r="F34" s="9" t="s">
        <v>51</v>
      </c>
      <c r="G34" s="6" t="s">
        <v>52</v>
      </c>
      <c r="H34" s="6" t="s">
        <v>30</v>
      </c>
      <c r="I34" s="9" t="s">
        <v>53</v>
      </c>
      <c r="J34" s="6" t="s">
        <v>46</v>
      </c>
      <c r="K34" s="6" t="s">
        <v>47</v>
      </c>
      <c r="L34" s="6" t="s">
        <v>48</v>
      </c>
      <c r="M34" s="6" t="s">
        <v>31</v>
      </c>
      <c r="N34" s="9" t="s">
        <v>36</v>
      </c>
    </row>
    <row r="35" spans="1:14" ht="12.75">
      <c r="A35" t="s">
        <v>40</v>
      </c>
      <c r="B35" s="1">
        <v>0</v>
      </c>
      <c r="C35" s="1">
        <v>0</v>
      </c>
      <c r="D35" s="1">
        <f>C:C*100/114.975</f>
        <v>0</v>
      </c>
      <c r="E35" s="1">
        <f>D:D*5/100</f>
        <v>0</v>
      </c>
      <c r="F35" s="1">
        <f>D:D*9.975/100</f>
        <v>0</v>
      </c>
      <c r="G35" s="1">
        <v>0</v>
      </c>
      <c r="H35" s="1">
        <f>G:G*100/113</f>
        <v>0</v>
      </c>
      <c r="I35" s="1">
        <f>G:G-H:H</f>
        <v>0</v>
      </c>
      <c r="J35" s="1">
        <v>0</v>
      </c>
      <c r="K35" s="1">
        <f>J:J*100/105</f>
        <v>0</v>
      </c>
      <c r="L35" s="1">
        <f>K:K*6/100</f>
        <v>0</v>
      </c>
      <c r="M35" s="1">
        <f>E:E+I:I+L:L</f>
        <v>0</v>
      </c>
      <c r="N35" s="1">
        <f>B:B+D:D+H:H+K:K</f>
        <v>0</v>
      </c>
    </row>
    <row r="36" spans="1:14" ht="12.75">
      <c r="A36" t="s">
        <v>41</v>
      </c>
      <c r="B36" s="1">
        <v>0</v>
      </c>
      <c r="C36" s="1">
        <v>0</v>
      </c>
      <c r="D36" s="1">
        <f>C:C*100/114.975</f>
        <v>0</v>
      </c>
      <c r="E36" s="1">
        <f>D:D*5/100</f>
        <v>0</v>
      </c>
      <c r="F36" s="1">
        <f>D:D*9.975/100</f>
        <v>0</v>
      </c>
      <c r="G36" s="1">
        <v>0</v>
      </c>
      <c r="H36" s="1">
        <f>G:G*100/113</f>
        <v>0</v>
      </c>
      <c r="I36" s="1">
        <f>G:G-H:H</f>
        <v>0</v>
      </c>
      <c r="J36" s="1">
        <v>0</v>
      </c>
      <c r="K36" s="1">
        <f>J:J*100/105</f>
        <v>0</v>
      </c>
      <c r="L36" s="1">
        <f>K:K*6/100</f>
        <v>0</v>
      </c>
      <c r="M36" s="1">
        <f>E:E+I:I+L:L</f>
        <v>0</v>
      </c>
      <c r="N36" s="1">
        <f>B:B+D:D+H:H+K:K</f>
        <v>0</v>
      </c>
    </row>
    <row r="37" spans="1:14" ht="12.75">
      <c r="A37" t="s">
        <v>35</v>
      </c>
      <c r="B37" s="1">
        <v>0</v>
      </c>
      <c r="C37" s="1">
        <v>0</v>
      </c>
      <c r="D37" s="1">
        <f>C:C*100/114.975</f>
        <v>0</v>
      </c>
      <c r="E37" s="1">
        <f>D:D*5/100</f>
        <v>0</v>
      </c>
      <c r="F37" s="1">
        <f>D:D*9.975/100</f>
        <v>0</v>
      </c>
      <c r="G37" s="1">
        <v>0</v>
      </c>
      <c r="H37" s="1">
        <f>G:G*100/113</f>
        <v>0</v>
      </c>
      <c r="I37" s="1">
        <f>G:G-H:H</f>
        <v>0</v>
      </c>
      <c r="J37" s="1">
        <v>0</v>
      </c>
      <c r="K37" s="1">
        <f>J:J*100/105</f>
        <v>0</v>
      </c>
      <c r="L37" s="1">
        <f>K:K*6/100</f>
        <v>0</v>
      </c>
      <c r="M37" s="1">
        <f>E:E+I:I+L:L</f>
        <v>0</v>
      </c>
      <c r="N37" s="1">
        <f>B:B+D:D+H:H+K:K</f>
        <v>0</v>
      </c>
    </row>
    <row r="38" spans="1:14" ht="12.75">
      <c r="A38" t="s">
        <v>22</v>
      </c>
      <c r="B38" s="1">
        <v>0</v>
      </c>
      <c r="C38" s="1">
        <v>0</v>
      </c>
      <c r="D38" s="1">
        <f>C:C</f>
        <v>0</v>
      </c>
      <c r="E38" s="1">
        <v>0</v>
      </c>
      <c r="F38" s="1">
        <v>0</v>
      </c>
      <c r="G38" s="1">
        <v>0</v>
      </c>
      <c r="H38" s="1"/>
      <c r="I38" s="1"/>
      <c r="J38" s="1">
        <v>0</v>
      </c>
      <c r="K38" s="1"/>
      <c r="L38" s="1"/>
      <c r="M38" s="1"/>
      <c r="N38" s="1"/>
    </row>
    <row r="39" spans="1:14" ht="12.75">
      <c r="A39" s="2" t="s">
        <v>42</v>
      </c>
      <c r="B39" s="3">
        <v>0</v>
      </c>
      <c r="C39" s="3">
        <v>0</v>
      </c>
      <c r="D39" s="3">
        <f>C:C</f>
        <v>0</v>
      </c>
      <c r="E39" s="3">
        <v>0</v>
      </c>
      <c r="F39" s="3">
        <f>0</f>
        <v>0</v>
      </c>
      <c r="G39" s="3">
        <v>0</v>
      </c>
      <c r="H39" s="3"/>
      <c r="I39" s="3"/>
      <c r="J39" s="3">
        <v>0</v>
      </c>
      <c r="K39" s="3">
        <f>J:J</f>
        <v>0</v>
      </c>
      <c r="L39" s="3">
        <v>0</v>
      </c>
      <c r="M39" s="3">
        <f>E:E+I:I+L:L</f>
        <v>0</v>
      </c>
      <c r="N39" s="3">
        <f>B:B+D:D+H:H+K:K</f>
        <v>0</v>
      </c>
    </row>
    <row r="40" spans="1:14" s="2" customFormat="1" ht="12.75">
      <c r="A40" s="2" t="s">
        <v>28</v>
      </c>
      <c r="B40" s="3">
        <f aca="true" t="shared" si="13" ref="B40:N40">SUM(B35:B39)</f>
        <v>0</v>
      </c>
      <c r="C40" s="3">
        <f t="shared" si="13"/>
        <v>0</v>
      </c>
      <c r="D40" s="3">
        <f t="shared" si="13"/>
        <v>0</v>
      </c>
      <c r="E40" s="3">
        <f t="shared" si="13"/>
        <v>0</v>
      </c>
      <c r="F40" s="3">
        <f t="shared" si="13"/>
        <v>0</v>
      </c>
      <c r="G40" s="3">
        <f aca="true" t="shared" si="14" ref="G40:L40">SUM(G35:G39)</f>
        <v>0</v>
      </c>
      <c r="H40" s="3">
        <f t="shared" si="14"/>
        <v>0</v>
      </c>
      <c r="I40" s="3">
        <f t="shared" si="14"/>
        <v>0</v>
      </c>
      <c r="J40" s="3">
        <f t="shared" si="14"/>
        <v>0</v>
      </c>
      <c r="K40" s="3">
        <f t="shared" si="14"/>
        <v>0</v>
      </c>
      <c r="L40" s="3">
        <f t="shared" si="14"/>
        <v>0</v>
      </c>
      <c r="M40" s="3">
        <f t="shared" si="13"/>
        <v>0</v>
      </c>
      <c r="N40" s="3">
        <f t="shared" si="13"/>
        <v>0</v>
      </c>
    </row>
    <row r="41" spans="1:14" s="4" customFormat="1" ht="12.75">
      <c r="A41" s="4" t="s">
        <v>39</v>
      </c>
      <c r="B41" s="5">
        <f aca="true" t="shared" si="15" ref="B41:N41">B40*45/100</f>
        <v>0</v>
      </c>
      <c r="C41" s="5">
        <f t="shared" si="15"/>
        <v>0</v>
      </c>
      <c r="D41" s="5">
        <f t="shared" si="15"/>
        <v>0</v>
      </c>
      <c r="E41" s="5">
        <f t="shared" si="15"/>
        <v>0</v>
      </c>
      <c r="F41" s="5">
        <f t="shared" si="15"/>
        <v>0</v>
      </c>
      <c r="G41" s="5">
        <f t="shared" si="15"/>
        <v>0</v>
      </c>
      <c r="H41" s="5">
        <f t="shared" si="15"/>
        <v>0</v>
      </c>
      <c r="I41" s="5">
        <f t="shared" si="15"/>
        <v>0</v>
      </c>
      <c r="J41" s="5">
        <f t="shared" si="15"/>
        <v>0</v>
      </c>
      <c r="K41" s="5">
        <f t="shared" si="15"/>
        <v>0</v>
      </c>
      <c r="L41" s="5">
        <f t="shared" si="15"/>
        <v>0</v>
      </c>
      <c r="M41" s="5">
        <f t="shared" si="15"/>
        <v>0</v>
      </c>
      <c r="N41" s="5">
        <f t="shared" si="15"/>
        <v>0</v>
      </c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6" t="s">
        <v>15</v>
      </c>
      <c r="B43" s="9" t="s">
        <v>38</v>
      </c>
      <c r="C43" s="9" t="s">
        <v>45</v>
      </c>
      <c r="D43" s="9" t="s">
        <v>49</v>
      </c>
      <c r="E43" s="9" t="s">
        <v>50</v>
      </c>
      <c r="F43" s="9" t="s">
        <v>51</v>
      </c>
      <c r="G43" s="6" t="s">
        <v>52</v>
      </c>
      <c r="H43" s="6" t="s">
        <v>30</v>
      </c>
      <c r="I43" s="9" t="s">
        <v>53</v>
      </c>
      <c r="J43" s="6" t="s">
        <v>46</v>
      </c>
      <c r="K43" s="6" t="s">
        <v>47</v>
      </c>
      <c r="L43" s="6" t="s">
        <v>48</v>
      </c>
      <c r="M43" s="6" t="s">
        <v>31</v>
      </c>
      <c r="N43" s="9" t="s">
        <v>36</v>
      </c>
    </row>
    <row r="44" spans="1:14" s="2" customFormat="1" ht="12.75">
      <c r="A44" s="2" t="s">
        <v>15</v>
      </c>
      <c r="B44" s="3">
        <v>0</v>
      </c>
      <c r="C44" s="3">
        <v>0</v>
      </c>
      <c r="D44" s="3">
        <f>C:C*100/114.975</f>
        <v>0</v>
      </c>
      <c r="E44" s="3">
        <f>D:D*5/100</f>
        <v>0</v>
      </c>
      <c r="F44" s="3">
        <f>(D:D+E:E)*9.5/100</f>
        <v>0</v>
      </c>
      <c r="G44" s="3">
        <v>0</v>
      </c>
      <c r="H44" s="3">
        <f>G:G*100/113</f>
        <v>0</v>
      </c>
      <c r="I44" s="3">
        <f>G:G-H:H</f>
        <v>0</v>
      </c>
      <c r="J44" s="3">
        <v>0</v>
      </c>
      <c r="K44" s="3">
        <f>J:J*100/105</f>
        <v>0</v>
      </c>
      <c r="L44" s="3">
        <f>K:K*6/100</f>
        <v>0</v>
      </c>
      <c r="M44" s="3">
        <f>E:E+I:I+L:L</f>
        <v>0</v>
      </c>
      <c r="N44" s="3">
        <f>B:B+D:D+H:H+K:K</f>
        <v>0</v>
      </c>
    </row>
    <row r="45" spans="1:14" ht="12.75">
      <c r="A45" s="4" t="s">
        <v>0</v>
      </c>
      <c r="B45" s="5">
        <f aca="true" t="shared" si="16" ref="B45:N45">B44/2</f>
        <v>0</v>
      </c>
      <c r="C45" s="5">
        <f t="shared" si="16"/>
        <v>0</v>
      </c>
      <c r="D45" s="5">
        <f t="shared" si="16"/>
        <v>0</v>
      </c>
      <c r="E45" s="5">
        <f t="shared" si="16"/>
        <v>0</v>
      </c>
      <c r="F45" s="5">
        <f t="shared" si="16"/>
        <v>0</v>
      </c>
      <c r="G45" s="5">
        <f aca="true" t="shared" si="17" ref="G45:L45">G44/2</f>
        <v>0</v>
      </c>
      <c r="H45" s="5">
        <f t="shared" si="17"/>
        <v>0</v>
      </c>
      <c r="I45" s="5">
        <f t="shared" si="17"/>
        <v>0</v>
      </c>
      <c r="J45" s="5">
        <f t="shared" si="17"/>
        <v>0</v>
      </c>
      <c r="K45" s="5">
        <f t="shared" si="17"/>
        <v>0</v>
      </c>
      <c r="L45" s="5">
        <f t="shared" si="17"/>
        <v>0</v>
      </c>
      <c r="M45" s="5">
        <f t="shared" si="16"/>
        <v>0</v>
      </c>
      <c r="N45" s="5">
        <f t="shared" si="16"/>
        <v>0</v>
      </c>
    </row>
    <row r="46" spans="1:14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5" customHeight="1">
      <c r="A47" s="4"/>
      <c r="B47" s="9" t="s">
        <v>38</v>
      </c>
      <c r="C47" s="9" t="s">
        <v>45</v>
      </c>
      <c r="D47" s="9" t="s">
        <v>49</v>
      </c>
      <c r="E47" s="9" t="s">
        <v>50</v>
      </c>
      <c r="F47" s="9" t="s">
        <v>51</v>
      </c>
      <c r="G47" s="6" t="s">
        <v>52</v>
      </c>
      <c r="H47" s="6" t="s">
        <v>30</v>
      </c>
      <c r="I47" s="9" t="s">
        <v>53</v>
      </c>
      <c r="J47" s="6" t="s">
        <v>46</v>
      </c>
      <c r="K47" s="6" t="s">
        <v>47</v>
      </c>
      <c r="L47" s="6" t="s">
        <v>48</v>
      </c>
      <c r="M47" s="6" t="s">
        <v>31</v>
      </c>
      <c r="N47" s="9" t="s">
        <v>36</v>
      </c>
    </row>
    <row r="48" spans="1:14" ht="15" customHeight="1">
      <c r="A48" s="4" t="s">
        <v>25</v>
      </c>
      <c r="B48" s="8">
        <f aca="true" t="shared" si="18" ref="B48:J48">B22+B32+B41+B45</f>
        <v>0</v>
      </c>
      <c r="C48" s="8">
        <f t="shared" si="18"/>
        <v>0</v>
      </c>
      <c r="D48" s="8">
        <f t="shared" si="18"/>
        <v>0</v>
      </c>
      <c r="E48" s="8">
        <f t="shared" si="18"/>
        <v>0</v>
      </c>
      <c r="F48" s="8">
        <f t="shared" si="18"/>
        <v>0</v>
      </c>
      <c r="G48" s="8">
        <f t="shared" si="18"/>
        <v>0</v>
      </c>
      <c r="H48" s="8">
        <f t="shared" si="18"/>
        <v>0</v>
      </c>
      <c r="I48" s="8">
        <f t="shared" si="18"/>
        <v>0</v>
      </c>
      <c r="J48" s="8">
        <f t="shared" si="18"/>
        <v>0</v>
      </c>
      <c r="K48" s="8">
        <f>K22-K32+K41+K45</f>
        <v>0</v>
      </c>
      <c r="L48" s="8">
        <f>L22+L32+L41+L45</f>
        <v>0</v>
      </c>
      <c r="M48" s="8">
        <f>M22+M32+M41+M45</f>
        <v>0</v>
      </c>
      <c r="N48" s="8">
        <f>N22+N32+N41+N45</f>
        <v>0</v>
      </c>
    </row>
    <row r="49" ht="15" customHeight="1">
      <c r="A49" s="4"/>
    </row>
    <row r="50" spans="1:14" ht="15" customHeight="1">
      <c r="A50" s="4" t="s">
        <v>26</v>
      </c>
      <c r="B50" s="8">
        <f>B6-B48</f>
        <v>0</v>
      </c>
      <c r="C50" s="8">
        <f>C6-C48</f>
        <v>0</v>
      </c>
      <c r="D50" s="8">
        <f>FH6-D48</f>
        <v>0</v>
      </c>
      <c r="E50" s="8">
        <f aca="true" t="shared" si="19" ref="E50:N50">E6-E48</f>
        <v>0</v>
      </c>
      <c r="F50" s="8">
        <f t="shared" si="19"/>
        <v>0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</row>
    <row r="52" spans="1:9" ht="12.75">
      <c r="A52" t="s">
        <v>20</v>
      </c>
      <c r="B52" s="1">
        <f>B21+D21+H21+K21</f>
        <v>0</v>
      </c>
      <c r="G52" s="1"/>
      <c r="H52" s="1"/>
      <c r="I52" s="1"/>
    </row>
    <row r="54" ht="12.75">
      <c r="A54" s="8"/>
    </row>
  </sheetData>
  <sheetProtection/>
  <printOptions/>
  <pageMargins left="0.7900000000000001" right="0.7900000000000001" top="0.98" bottom="0.98" header="0.51" footer="0.51"/>
  <pageSetup orientation="landscape" paperSize="9" scale="50"/>
  <headerFooter alignWithMargins="0">
    <oddHeader>&amp;C&amp;14&amp;K000000EXEMPLE DE TABLEUR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Jean-Benoit Nadeau</dc:creator>
  <cp:keywords/>
  <dc:description/>
  <cp:lastModifiedBy>JBN JBN</cp:lastModifiedBy>
  <cp:lastPrinted>2012-10-31T12:43:15Z</cp:lastPrinted>
  <dcterms:created xsi:type="dcterms:W3CDTF">2004-10-03T12:31:06Z</dcterms:created>
  <dcterms:modified xsi:type="dcterms:W3CDTF">2018-04-12T20:35:18Z</dcterms:modified>
  <cp:category/>
  <cp:version/>
  <cp:contentType/>
  <cp:contentStatus/>
</cp:coreProperties>
</file>